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F6" i="1" l="1"/>
  <c r="I6" i="1" s="1"/>
  <c r="F35" i="1"/>
  <c r="I35" i="1" s="1"/>
  <c r="F34" i="1"/>
  <c r="I34" i="1" s="1"/>
  <c r="F33" i="1"/>
  <c r="I33" i="1" s="1"/>
  <c r="F32" i="1"/>
  <c r="I32" i="1" s="1"/>
  <c r="I31" i="1" s="1"/>
  <c r="F30" i="1"/>
  <c r="I30" i="1" s="1"/>
  <c r="F29" i="1"/>
  <c r="I29" i="1" s="1"/>
  <c r="F28" i="1"/>
  <c r="I28" i="1" s="1"/>
  <c r="F27" i="1"/>
  <c r="I27" i="1" s="1"/>
  <c r="I26" i="1" s="1"/>
  <c r="F25" i="1"/>
  <c r="I25" i="1" s="1"/>
  <c r="F24" i="1"/>
  <c r="I24" i="1" s="1"/>
  <c r="I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F7" i="1" s="1"/>
  <c r="F8" i="1"/>
  <c r="I8" i="1" s="1"/>
  <c r="H31" i="1"/>
  <c r="G31" i="1"/>
  <c r="F31" i="1"/>
  <c r="H26" i="1"/>
  <c r="G26" i="1"/>
  <c r="F26" i="1"/>
  <c r="H23" i="1"/>
  <c r="G23" i="1"/>
  <c r="F23" i="1"/>
  <c r="H19" i="1"/>
  <c r="G19" i="1"/>
  <c r="F19" i="1"/>
  <c r="H10" i="1"/>
  <c r="H37" i="1" s="1"/>
  <c r="G10" i="1"/>
  <c r="F10" i="1"/>
  <c r="H7" i="1"/>
  <c r="G7" i="1"/>
  <c r="E31" i="1"/>
  <c r="E26" i="1"/>
  <c r="E23" i="1"/>
  <c r="E19" i="1"/>
  <c r="E10" i="1"/>
  <c r="E7" i="1"/>
  <c r="E37" i="1"/>
  <c r="D31" i="1"/>
  <c r="D26" i="1"/>
  <c r="D23" i="1"/>
  <c r="D19" i="1"/>
  <c r="D10" i="1"/>
  <c r="D7" i="1"/>
  <c r="D37" i="1" s="1"/>
  <c r="G37" i="1" l="1"/>
  <c r="I19" i="1"/>
  <c r="I10" i="1"/>
  <c r="I37" i="1" s="1"/>
  <c r="I9" i="1"/>
  <c r="I7" i="1" s="1"/>
  <c r="F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<sst xmlns="http://schemas.openxmlformats.org/spreadsheetml/2006/main" count="43" uniqueCount="43">
  <si>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</si>
  <si>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</si>
  <si>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</si>
  <si>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</si>
  <si>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</si>
  <si>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</si>
  <si>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</si>
  <si>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</si>
  <si>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</si>
  <si>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</si>
  <si>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</si>
  <si>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</si>
  <si>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</si>
  <si>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</si>
  <si>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</si>
  <si>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</si>
  <si>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</si>
  <si>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</si>
  <si>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</si>
  <si>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</si>
  <si>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</si>
  <si>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</si>
  <si>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</si>
  <si>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</si>
  <si>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</si>
  <si>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</si>
  <si>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</si>
  <si>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</si>
  <si>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</si>
  <si>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</si>
  <si>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</si>
  <si>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</si>
  <si>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</si>
  <si>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</si>
  <si>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</si>
  <si>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</si>
  <si>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</si>
  <si>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</si>
  <si>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</si>
  <si>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</si>
  <si>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</si>
  <si>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</si>
  <si>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Instituto Municipal de Vivienda de León, Guanajuato (IMUVI)
Gasto por Categoría Programática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</si>
</sst>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2" t="s">
        <v>42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v>0</v>
      </c>
      <c r="E6" s="18">
        <v>0</v>
      </c>
      <c r="F6" s="18">
        <f>+D6+E6</f>
        <v>0</v>
      </c>
      <c r="G6" s="18">
        <v>0</v>
      </c>
      <c r="H6" s="18">
        <v>0</v>
      </c>
      <c r="I6" s="18">
        <f>+F6-G6</f>
        <v>0</v>
      </c>
    </row>
    <row r="7" spans="1:9" x14ac:dyDescent="0.2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f>+D8+E8</f>
        <v>0</v>
      </c>
      <c r="G8" s="20">
        <v>0</v>
      </c>
      <c r="H8" s="20">
        <v>0</v>
      </c>
      <c r="I8" s="20">
        <f t="shared" ref="I8:I9" si="1">+F8-G8</f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f>+D9+E9</f>
        <v>0</v>
      </c>
      <c r="G9" s="20">
        <v>0</v>
      </c>
      <c r="H9" s="20">
        <v>0</v>
      </c>
      <c r="I9" s="20">
        <f t="shared" si="1"/>
        <v>0</v>
      </c>
    </row>
    <row r="10" spans="1:9" x14ac:dyDescent="0.2">
      <c r="A10" s="13"/>
      <c r="B10" s="24" t="s">
        <v>3</v>
      </c>
      <c r="C10" s="23"/>
      <c r="D10" s="19">
        <f>SUM(D11:D18)</f>
        <v>166556120</v>
      </c>
      <c r="E10" s="19">
        <f>SUM(E11:E18)</f>
        <v>2788215.4</v>
      </c>
      <c r="F10" s="19">
        <f t="shared" ref="F10:I10" si="2">SUM(F11:F18)</f>
        <v>169344335.40000001</v>
      </c>
      <c r="G10" s="19">
        <f t="shared" si="2"/>
        <v>58579689.63000001</v>
      </c>
      <c r="H10" s="19">
        <f t="shared" si="2"/>
        <v>57446636.359999999</v>
      </c>
      <c r="I10" s="19">
        <f t="shared" si="2"/>
        <v>110764645.77</v>
      </c>
    </row>
    <row r="11" spans="1:9" x14ac:dyDescent="0.2">
      <c r="A11" s="13"/>
      <c r="B11" s="9"/>
      <c r="C11" s="3" t="s">
        <v>4</v>
      </c>
      <c r="D11" s="20">
        <v>0</v>
      </c>
      <c r="E11" s="20">
        <v>0</v>
      </c>
      <c r="F11" s="20">
        <f t="shared" ref="F11:F18" si="3">+D11+E11</f>
        <v>0</v>
      </c>
      <c r="G11" s="20">
        <v>0</v>
      </c>
      <c r="H11" s="20">
        <v>0</v>
      </c>
      <c r="I11" s="20">
        <f t="shared" ref="I11:I18" si="4">+F11-G11</f>
        <v>0</v>
      </c>
    </row>
    <row r="12" spans="1:9" x14ac:dyDescent="0.2">
      <c r="A12" s="13"/>
      <c r="B12" s="9"/>
      <c r="C12" s="3" t="s">
        <v>5</v>
      </c>
      <c r="D12" s="20">
        <v>166556120</v>
      </c>
      <c r="E12" s="20">
        <v>2788215.4</v>
      </c>
      <c r="F12" s="20">
        <f t="shared" si="3"/>
        <v>169344335.40000001</v>
      </c>
      <c r="G12" s="20">
        <v>58579689.63000001</v>
      </c>
      <c r="H12" s="20">
        <v>57446636.359999999</v>
      </c>
      <c r="I12" s="20">
        <f t="shared" si="4"/>
        <v>110764645.77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f t="shared" si="3"/>
        <v>0</v>
      </c>
      <c r="G13" s="20">
        <v>0</v>
      </c>
      <c r="H13" s="20">
        <v>0</v>
      </c>
      <c r="I13" s="20">
        <f t="shared" si="4"/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f t="shared" si="3"/>
        <v>0</v>
      </c>
      <c r="G14" s="20">
        <v>0</v>
      </c>
      <c r="H14" s="20">
        <v>0</v>
      </c>
      <c r="I14" s="20">
        <f t="shared" si="4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f t="shared" si="3"/>
        <v>0</v>
      </c>
      <c r="G15" s="20">
        <v>0</v>
      </c>
      <c r="H15" s="20">
        <v>0</v>
      </c>
      <c r="I15" s="20">
        <f t="shared" si="4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f t="shared" si="3"/>
        <v>0</v>
      </c>
      <c r="G16" s="20">
        <v>0</v>
      </c>
      <c r="H16" s="20">
        <v>0</v>
      </c>
      <c r="I16" s="20">
        <f t="shared" si="4"/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f t="shared" si="3"/>
        <v>0</v>
      </c>
      <c r="G17" s="20">
        <v>0</v>
      </c>
      <c r="H17" s="20">
        <v>0</v>
      </c>
      <c r="I17" s="20">
        <f t="shared" si="4"/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f t="shared" si="3"/>
        <v>0</v>
      </c>
      <c r="G18" s="20">
        <v>0</v>
      </c>
      <c r="H18" s="20">
        <v>0</v>
      </c>
      <c r="I18" s="20">
        <f t="shared" si="4"/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5">SUM(F20:F22)</f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6">+D20+E20</f>
        <v>0</v>
      </c>
      <c r="G20" s="20">
        <v>0</v>
      </c>
      <c r="H20" s="20">
        <v>0</v>
      </c>
      <c r="I20" s="20">
        <f t="shared" ref="I20:I22" si="7">+F20-G20</f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f t="shared" si="6"/>
        <v>0</v>
      </c>
      <c r="G21" s="20">
        <v>0</v>
      </c>
      <c r="H21" s="20">
        <v>0</v>
      </c>
      <c r="I21" s="20">
        <f t="shared" si="7"/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f t="shared" si="6"/>
        <v>0</v>
      </c>
      <c r="G22" s="20">
        <v>0</v>
      </c>
      <c r="H22" s="20">
        <v>0</v>
      </c>
      <c r="I22" s="20">
        <f t="shared" si="7"/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8">SUM(F24:F25)</f>
        <v>0</v>
      </c>
      <c r="G23" s="19">
        <f t="shared" si="8"/>
        <v>0</v>
      </c>
      <c r="H23" s="19">
        <f t="shared" si="8"/>
        <v>0</v>
      </c>
      <c r="I23" s="19">
        <f t="shared" si="8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9">+D24+E24</f>
        <v>0</v>
      </c>
      <c r="G24" s="20">
        <v>0</v>
      </c>
      <c r="H24" s="20">
        <v>0</v>
      </c>
      <c r="I24" s="20">
        <f t="shared" ref="I24:I25" si="10">+F24-G24</f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f t="shared" si="9"/>
        <v>0</v>
      </c>
      <c r="G25" s="20">
        <v>0</v>
      </c>
      <c r="H25" s="20">
        <v>0</v>
      </c>
      <c r="I25" s="20">
        <f t="shared" si="10"/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1">SUM(F27:F30)</f>
        <v>0</v>
      </c>
      <c r="G26" s="19">
        <f t="shared" si="11"/>
        <v>0</v>
      </c>
      <c r="H26" s="19">
        <f t="shared" si="11"/>
        <v>0</v>
      </c>
      <c r="I26" s="19">
        <f t="shared" si="11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2">+D27+E27</f>
        <v>0</v>
      </c>
      <c r="G27" s="20">
        <v>0</v>
      </c>
      <c r="H27" s="20">
        <v>0</v>
      </c>
      <c r="I27" s="20">
        <f t="shared" ref="I27:I30" si="13">+F27-G27</f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f t="shared" si="12"/>
        <v>0</v>
      </c>
      <c r="G28" s="20">
        <v>0</v>
      </c>
      <c r="H28" s="20">
        <v>0</v>
      </c>
      <c r="I28" s="20">
        <f t="shared" si="13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f t="shared" si="12"/>
        <v>0</v>
      </c>
      <c r="G29" s="20">
        <v>0</v>
      </c>
      <c r="H29" s="20">
        <v>0</v>
      </c>
      <c r="I29" s="20">
        <f t="shared" si="13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f t="shared" si="12"/>
        <v>0</v>
      </c>
      <c r="G30" s="20">
        <v>0</v>
      </c>
      <c r="H30" s="20">
        <v>0</v>
      </c>
      <c r="I30" s="20">
        <f t="shared" si="13"/>
        <v>0</v>
      </c>
    </row>
    <row r="31" spans="1:9" x14ac:dyDescent="0.2">
      <c r="A31" s="13"/>
      <c r="B31" s="24" t="s">
        <v>24</v>
      </c>
      <c r="C31" s="23"/>
      <c r="D31" s="19">
        <f>SUM(D32)</f>
        <v>0</v>
      </c>
      <c r="E31" s="19">
        <f>SUM(E32)</f>
        <v>0</v>
      </c>
      <c r="F31" s="19">
        <f t="shared" ref="F31:I31" si="14">SUM(F32)</f>
        <v>0</v>
      </c>
      <c r="G31" s="19">
        <f t="shared" si="14"/>
        <v>0</v>
      </c>
      <c r="H31" s="19">
        <f t="shared" si="14"/>
        <v>0</v>
      </c>
      <c r="I31" s="19">
        <f t="shared" si="14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5">+D32+E32</f>
        <v>0</v>
      </c>
      <c r="G32" s="20">
        <v>0</v>
      </c>
      <c r="H32" s="20">
        <v>0</v>
      </c>
      <c r="I32" s="20">
        <f>+F32-G32</f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f t="shared" si="15"/>
        <v>0</v>
      </c>
      <c r="G33" s="20">
        <v>0</v>
      </c>
      <c r="H33" s="20">
        <v>0</v>
      </c>
      <c r="I33" s="20">
        <f t="shared" ref="I33:I35" si="16">+F33-G33</f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f t="shared" si="15"/>
        <v>0</v>
      </c>
      <c r="G34" s="20">
        <v>0</v>
      </c>
      <c r="H34" s="20">
        <v>0</v>
      </c>
      <c r="I34" s="20">
        <f t="shared" si="16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f t="shared" si="15"/>
        <v>0</v>
      </c>
      <c r="G35" s="20">
        <v>0</v>
      </c>
      <c r="H35" s="20">
        <v>0</v>
      </c>
      <c r="I35" s="20">
        <f t="shared" si="16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+D6+D7+D10+D19+D23+D26+D31+D33+D34+D35</f>
        <v>166556120</v>
      </c>
      <c r="E37" s="25">
        <f t="shared" ref="E37:I37" si="17">+E6+E7+E10+E19+E23+E26+E31+E33+E34+E35</f>
        <v>2788215.4</v>
      </c>
      <c r="F37" s="25">
        <f t="shared" si="17"/>
        <v>169344335.40000001</v>
      </c>
      <c r="G37" s="25">
        <f t="shared" si="17"/>
        <v>58579689.63000001</v>
      </c>
      <c r="H37" s="25">
        <f t="shared" si="17"/>
        <v>57446636.359999999</v>
      </c>
      <c r="I37" s="25">
        <f t="shared" si="17"/>
        <v>110764645.77</v>
      </c>
    </row>
    <row r="39" spans="1:9" x14ac:dyDescent="0.2">
      <c r="A39" s="28" t="s">
        <v>41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2017-03-30T22:19:49Z</cp:lastPrinted>
  <dcterms:created xsi:type="dcterms:W3CDTF">2012-12-11T21:13:37Z</dcterms:created>
  <dcterms:modified xsi:type="dcterms:W3CDTF">2019-01-18T18:10:21Z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